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K29" i="1"/>
  <c r="H29" i="1"/>
  <c r="K28" i="1"/>
  <c r="H28" i="1"/>
  <c r="K27" i="1"/>
  <c r="H27" i="1"/>
  <c r="K26" i="1"/>
  <c r="J26" i="1"/>
  <c r="I26" i="1"/>
  <c r="H26" i="1"/>
  <c r="G26" i="1"/>
  <c r="F26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J17" i="1"/>
  <c r="I17" i="1"/>
  <c r="F17" i="1"/>
  <c r="J16" i="1"/>
  <c r="I16" i="1"/>
  <c r="I11" i="1" s="1"/>
  <c r="I51" i="1" s="1"/>
  <c r="F16" i="1"/>
  <c r="F11" i="1" s="1"/>
  <c r="F51" i="1" s="1"/>
  <c r="H14" i="1"/>
  <c r="K14" i="1" s="1"/>
  <c r="H13" i="1"/>
  <c r="K13" i="1" s="1"/>
  <c r="K12" i="1" s="1"/>
  <c r="J12" i="1"/>
  <c r="I12" i="1"/>
  <c r="H12" i="1"/>
  <c r="G12" i="1"/>
  <c r="F12" i="1"/>
  <c r="J11" i="1"/>
  <c r="C4" i="1"/>
  <c r="C2" i="1"/>
  <c r="G51" i="1" l="1"/>
  <c r="G17" i="1"/>
  <c r="G16" i="1" s="1"/>
  <c r="G11" i="1" s="1"/>
  <c r="J51" i="1"/>
  <c r="K35" i="1"/>
  <c r="H48" i="1"/>
  <c r="H17" i="1" l="1"/>
  <c r="K48" i="1"/>
  <c r="H16" i="1" l="1"/>
  <c r="H11" i="1" s="1"/>
  <c r="H51" i="1" s="1"/>
  <c r="K17" i="1"/>
  <c r="K16" i="1" s="1"/>
  <c r="K11" i="1" s="1"/>
  <c r="K51" i="1" s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<sst xmlns="http://schemas.openxmlformats.org/spreadsheetml/2006/main" count="43" uniqueCount="43">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</sst>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98940.599999999977</v>
          </cell>
          <cell r="E83">
            <v>18994.2</v>
          </cell>
          <cell r="G83">
            <v>0</v>
          </cell>
          <cell r="H83">
            <v>116380.8</v>
          </cell>
        </row>
      </sheetData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diciembre de 2018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topLeftCell="A40" workbookViewId="0">
      <selection activeCell="J54" sqref="J54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2.85546875" style="2" customWidth="1"/>
    <col min="9" max="9" width="13.5703125" customWidth="1"/>
    <col min="10" max="10" width="12.42578125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tr">
        <f>+'[1]INTERES DEUDA'!B4</f>
        <v>Del 1 de enero al 31 de diciembre de 2018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98940.599999999977</v>
      </c>
      <c r="G11" s="34">
        <f t="shared" si="0"/>
        <v>18994.2</v>
      </c>
      <c r="H11" s="34">
        <f>H12+H16+H26+H31+H35+H41</f>
        <v>117934.79999999997</v>
      </c>
      <c r="I11" s="34">
        <f t="shared" si="0"/>
        <v>0</v>
      </c>
      <c r="J11" s="34">
        <f t="shared" si="0"/>
        <v>116380.8</v>
      </c>
      <c r="K11" s="35">
        <f t="shared" si="0"/>
        <v>117934.79999999997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98940.599999999977</v>
      </c>
      <c r="G16" s="34">
        <f t="shared" si="4"/>
        <v>18994.2</v>
      </c>
      <c r="H16" s="34">
        <f>SUM(H17:H24)</f>
        <v>117934.79999999997</v>
      </c>
      <c r="I16" s="34">
        <f t="shared" si="4"/>
        <v>0</v>
      </c>
      <c r="J16" s="34">
        <f t="shared" si="4"/>
        <v>116380.8</v>
      </c>
      <c r="K16" s="35">
        <f t="shared" si="4"/>
        <v>117934.79999999997</v>
      </c>
      <c r="L16" s="36"/>
    </row>
    <row r="17" spans="2:12" x14ac:dyDescent="0.25">
      <c r="B17" s="37"/>
      <c r="C17" s="33"/>
      <c r="D17" s="33"/>
      <c r="E17" s="38" t="s">
        <v>17</v>
      </c>
      <c r="F17" s="39">
        <f>+'[1]EGR OBJ GTO'!D83</f>
        <v>98940.599999999977</v>
      </c>
      <c r="G17" s="39">
        <f>+'[1]EGR OBJ GTO'!E83-G48</f>
        <v>18994.2</v>
      </c>
      <c r="H17" s="39">
        <f>F17+G17</f>
        <v>117934.79999999997</v>
      </c>
      <c r="I17" s="39">
        <f>+'[1]EGR OBJ GTO'!G83</f>
        <v>0</v>
      </c>
      <c r="J17" s="39">
        <f>+'[1]EGR OBJ GTO'!H83-J48</f>
        <v>116380.8</v>
      </c>
      <c r="K17" s="40">
        <f t="shared" si="3"/>
        <v>117934.79999999997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7" t="s">
        <v>42</v>
      </c>
      <c r="E51" s="48"/>
      <c r="F51" s="34">
        <f t="shared" ref="F51:K51" si="9">F48+F46+F44+F11</f>
        <v>98940.599999999977</v>
      </c>
      <c r="G51" s="34">
        <f t="shared" si="9"/>
        <v>18994.2</v>
      </c>
      <c r="H51" s="34">
        <f t="shared" si="9"/>
        <v>117934.79999999997</v>
      </c>
      <c r="I51" s="34">
        <f t="shared" si="9"/>
        <v>0</v>
      </c>
      <c r="J51" s="34">
        <f t="shared" si="9"/>
        <v>116380.8</v>
      </c>
      <c r="K51" s="35">
        <f t="shared" si="9"/>
        <v>117934.79999999997</v>
      </c>
      <c r="L51" s="36"/>
    </row>
    <row r="52" spans="2:12" ht="15.75" thickBot="1" x14ac:dyDescent="0.3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2019-01-31T16:47:51Z</cp:lastPrinted>
  <dcterms:created xsi:type="dcterms:W3CDTF">2019-01-30T18:23:38Z</dcterms:created>
  <dcterms:modified xsi:type="dcterms:W3CDTF">2019-01-31T16:48:57Z</dcterms:modified>
</cp:coreProperties>
</file>